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essa.albino\Desktop\"/>
    </mc:Choice>
  </mc:AlternateContent>
  <bookViews>
    <workbookView xWindow="0" yWindow="0" windowWidth="20160" windowHeight="9036"/>
  </bookViews>
  <sheets>
    <sheet name="Simulador Correção Financeira" sheetId="3" r:id="rId1"/>
  </sheets>
  <calcPr calcId="152511"/>
</workbook>
</file>

<file path=xl/calcChain.xml><?xml version="1.0" encoding="utf-8"?>
<calcChain xmlns="http://schemas.openxmlformats.org/spreadsheetml/2006/main">
  <c r="E43" i="3" l="1"/>
  <c r="E42" i="3"/>
  <c r="E41" i="3"/>
  <c r="E30" i="3"/>
  <c r="E29" i="3"/>
  <c r="E28" i="3"/>
  <c r="E15" i="3"/>
  <c r="E17" i="3"/>
  <c r="E16" i="3"/>
  <c r="E44" i="3" l="1"/>
  <c r="E45" i="3" s="1"/>
  <c r="E31" i="3" l="1"/>
  <c r="E32" i="3" s="1"/>
  <c r="E18" i="3" l="1"/>
  <c r="E19" i="3" s="1"/>
</calcChain>
</file>

<file path=xl/sharedStrings.xml><?xml version="1.0" encoding="utf-8"?>
<sst xmlns="http://schemas.openxmlformats.org/spreadsheetml/2006/main" count="71" uniqueCount="27">
  <si>
    <t>Simulador de Correção Financeira</t>
  </si>
  <si>
    <t>Candidatura</t>
  </si>
  <si>
    <t xml:space="preserve">Correção Financeira </t>
  </si>
  <si>
    <t>Coeficiente de Correção Financeira Global</t>
  </si>
  <si>
    <t>Taxa de Cumprimento do Indicador de Realização</t>
  </si>
  <si>
    <t>Taxa de Cumprimento do Indicador de Resultado</t>
  </si>
  <si>
    <t>Montante Proposto para Aprovação em Saldo Final (DPT)</t>
  </si>
  <si>
    <t>Indicador de Realização</t>
  </si>
  <si>
    <t>Indicador de Resultado</t>
  </si>
  <si>
    <t>Cumprimento Meta</t>
  </si>
  <si>
    <t>Unidade de Medida</t>
  </si>
  <si>
    <t>Os pressupostos são os seguintes:
1 . considera-se que a meta foi cumprida pelo menos 90% da quantidade proposta foi atingida (ou seja tolerancia de 10% de incumprimento)
2. a penalização é proporcional ao incumprimento da meta e recai sobre 10% do montante de saldo final a pagar
3. a correção financeira a incidir sobre o saldo final resultará do somatório da penalização a aplicar a cada um dos indicadores contratualizados.</t>
  </si>
  <si>
    <t>%</t>
  </si>
  <si>
    <t>Tipologia Operação a) iii)</t>
  </si>
  <si>
    <t>O.06.02.02.C. População adicional servida pelas melhorias de abastecimento de água</t>
  </si>
  <si>
    <t>R.06.02.15.P.Redução das ocorrências de falhas no abastecimento em baixa</t>
  </si>
  <si>
    <t xml:space="preserve">Nº </t>
  </si>
  <si>
    <t xml:space="preserve">Tipologia de operação b) i) </t>
  </si>
  <si>
    <t>O.06.02.01.E. População adicional servida pelas melhorias do sistema de saneamento de águas residuais em alta</t>
  </si>
  <si>
    <t>R.06.02.06.P. Alojamentos abrangidos com avaliação satisfatória no cumprimento dos parâmetros de descarga</t>
  </si>
  <si>
    <t xml:space="preserve">Tipologia de operação b) v) </t>
  </si>
  <si>
    <t xml:space="preserve">O.06.02.03.E. População adicional servida pelas melhorias do sistema de saneamento de águas residuais em baixa </t>
  </si>
  <si>
    <t>R.06.02.04.P. Incremento de Alojamentos que passaram a ter destino adequado de águas residuais recolhidas</t>
  </si>
  <si>
    <t>Concretização da operação</t>
  </si>
  <si>
    <t>Montante Proposto para Aprovação em Saldo Final (5% do fundo aprovado)</t>
  </si>
  <si>
    <t>10 % do montante do saldo final</t>
  </si>
  <si>
    <t>Equivalente de População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</si>
</sst>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9"/>
      <color theme="1"/>
      <name val="Trebuchet MS"/>
      <family val="2"/>
    </font>
    <font>
      <b/>
      <sz val="9"/>
      <color theme="0"/>
      <name val="Trebuchet MS"/>
      <family val="2"/>
    </font>
    <font>
      <sz val="9"/>
      <name val="Trebuchet MS"/>
      <family val="2"/>
    </font>
    <font>
      <sz val="14"/>
      <color theme="1"/>
      <name val="Calibri"/>
      <family val="2"/>
      <scheme val="minor"/>
    </font>
    <font>
      <b/>
      <sz val="9"/>
      <name val="Trebuchet MS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4"/>
      <color theme="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4" fillId="0" borderId="0" xfId="0" applyFont="1"/>
    <xf numFmtId="10" fontId="5" fillId="3" borderId="1" xfId="0" applyNumberFormat="1" applyFont="1" applyFill="1" applyBorder="1" applyAlignment="1" applyProtection="1">
      <alignment horizontal="center" vertical="center"/>
    </xf>
    <xf numFmtId="4" fontId="5" fillId="3" borderId="1" xfId="0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" fillId="0" borderId="7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1" fontId="3" fillId="0" borderId="12" xfId="1" applyNumberFormat="1" applyFont="1" applyFill="1" applyBorder="1" applyAlignment="1" applyProtection="1">
      <alignment horizontal="center" vertical="center"/>
      <protection locked="0"/>
    </xf>
    <xf numFmtId="3" fontId="3" fillId="0" borderId="8" xfId="0" applyNumberFormat="1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right" vertical="center"/>
    </xf>
    <xf numFmtId="10" fontId="5" fillId="3" borderId="5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3" borderId="1" xfId="0" applyFont="1" applyFill="1" applyBorder="1" applyAlignment="1" applyProtection="1">
      <alignment horizontal="right" vertical="center"/>
    </xf>
    <xf numFmtId="0" fontId="5" fillId="3" borderId="5" xfId="0" applyFont="1" applyFill="1" applyBorder="1" applyAlignment="1" applyProtection="1">
      <alignment horizontal="right" vertical="center"/>
    </xf>
    <xf numFmtId="0" fontId="2" fillId="2" borderId="0" xfId="0" applyFont="1" applyFill="1" applyAlignment="1">
      <alignment horizontal="left" vertical="center"/>
    </xf>
    <xf numFmtId="0" fontId="7" fillId="0" borderId="11" xfId="0" applyFont="1" applyBorder="1" applyAlignment="1">
      <alignment wrapText="1"/>
    </xf>
    <xf numFmtId="0" fontId="5" fillId="3" borderId="1" xfId="0" applyFont="1" applyFill="1" applyBorder="1" applyAlignment="1" applyProtection="1">
      <alignment horizontal="right" vertical="center"/>
    </xf>
    <xf numFmtId="0" fontId="5" fillId="3" borderId="5" xfId="0" applyFont="1" applyFill="1" applyBorder="1" applyAlignment="1" applyProtection="1">
      <alignment horizontal="right" vertical="center"/>
    </xf>
    <xf numFmtId="0" fontId="8" fillId="0" borderId="7" xfId="0" applyFont="1" applyBorder="1" applyAlignment="1" applyProtection="1">
      <alignment vertical="center"/>
    </xf>
    <xf numFmtId="0" fontId="8" fillId="0" borderId="10" xfId="0" applyFont="1" applyBorder="1" applyAlignment="1" applyProtection="1">
      <alignment vertical="center"/>
    </xf>
    <xf numFmtId="0" fontId="8" fillId="0" borderId="11" xfId="0" applyFont="1" applyBorder="1" applyAlignment="1">
      <alignment vertical="center" wrapText="1"/>
    </xf>
    <xf numFmtId="0" fontId="7" fillId="0" borderId="13" xfId="0" applyFont="1" applyBorder="1" applyAlignment="1">
      <alignment wrapText="1"/>
    </xf>
    <xf numFmtId="0" fontId="5" fillId="0" borderId="0" xfId="0" applyFont="1" applyFill="1" applyBorder="1" applyAlignment="1" applyProtection="1">
      <alignment horizontal="right" vertical="center"/>
    </xf>
    <xf numFmtId="10" fontId="5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14" xfId="0" applyFont="1" applyBorder="1" applyAlignment="1" applyProtection="1">
      <alignment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1" fillId="0" borderId="6" xfId="0" applyFont="1" applyBorder="1" applyAlignment="1" applyProtection="1">
      <alignment vertical="center" textRotation="91" wrapText="1"/>
    </xf>
    <xf numFmtId="0" fontId="1" fillId="0" borderId="1" xfId="0" applyFont="1" applyFill="1" applyBorder="1" applyAlignment="1" applyProtection="1">
      <alignment vertical="center"/>
    </xf>
    <xf numFmtId="4" fontId="3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 textRotation="91"/>
    </xf>
    <xf numFmtId="0" fontId="1" fillId="0" borderId="18" xfId="0" applyFont="1" applyBorder="1" applyAlignment="1" applyProtection="1">
      <alignment horizontal="center" vertical="center" textRotation="91" wrapText="1"/>
    </xf>
    <xf numFmtId="0" fontId="1" fillId="0" borderId="19" xfId="0" applyFont="1" applyBorder="1" applyAlignment="1" applyProtection="1">
      <alignment horizontal="center" vertical="center" textRotation="91"/>
    </xf>
    <xf numFmtId="0" fontId="1" fillId="0" borderId="19" xfId="0" applyFont="1" applyFill="1" applyBorder="1" applyAlignment="1" applyProtection="1">
      <alignment vertical="center"/>
    </xf>
    <xf numFmtId="0" fontId="1" fillId="0" borderId="7" xfId="0" applyFont="1" applyFill="1" applyBorder="1" applyAlignment="1" applyProtection="1">
      <alignment vertical="center"/>
    </xf>
    <xf numFmtId="0" fontId="1" fillId="0" borderId="0" xfId="0" applyFont="1" applyAlignment="1">
      <alignment horizontal="center" vertical="center" wrapText="1"/>
    </xf>
    <xf numFmtId="4" fontId="3" fillId="0" borderId="7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right" vertical="center"/>
    </xf>
    <xf numFmtId="10" fontId="1" fillId="0" borderId="2" xfId="0" applyNumberFormat="1" applyFont="1" applyBorder="1" applyAlignment="1">
      <alignment horizontal="left" vertical="top" wrapText="1"/>
    </xf>
    <xf numFmtId="10" fontId="1" fillId="0" borderId="3" xfId="0" applyNumberFormat="1" applyFont="1" applyBorder="1" applyAlignment="1">
      <alignment horizontal="left" vertical="top" wrapText="1"/>
    </xf>
    <xf numFmtId="10" fontId="1" fillId="0" borderId="4" xfId="0" applyNumberFormat="1" applyFont="1" applyBorder="1" applyAlignment="1">
      <alignment horizontal="left" vertical="top" wrapText="1"/>
    </xf>
    <xf numFmtId="0" fontId="1" fillId="0" borderId="6" xfId="0" applyFont="1" applyBorder="1" applyAlignment="1" applyProtection="1">
      <alignment horizontal="center" vertical="center" textRotation="91"/>
    </xf>
    <xf numFmtId="0" fontId="1" fillId="0" borderId="9" xfId="0" applyFont="1" applyBorder="1" applyAlignment="1" applyProtection="1">
      <alignment horizontal="center" vertical="center" textRotation="91"/>
    </xf>
    <xf numFmtId="0" fontId="5" fillId="3" borderId="5" xfId="0" applyFont="1" applyFill="1" applyBorder="1" applyAlignment="1" applyProtection="1">
      <alignment horizontal="right" vertical="center"/>
    </xf>
    <xf numFmtId="0" fontId="1" fillId="0" borderId="16" xfId="0" applyFont="1" applyBorder="1" applyAlignment="1" applyProtection="1">
      <alignment horizontal="center" vertical="center" textRotation="91" wrapText="1"/>
    </xf>
    <xf numFmtId="0" fontId="1" fillId="0" borderId="17" xfId="0" applyFont="1" applyBorder="1" applyAlignment="1" applyProtection="1">
      <alignment horizontal="center" vertical="center" textRotation="91" wrapText="1"/>
    </xf>
    <xf numFmtId="0" fontId="9" fillId="2" borderId="0" xfId="0" applyFont="1" applyFill="1" applyAlignment="1">
      <alignment horizontal="center" vertical="center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396875</xdr:colOff>
      <xdr:row>5</xdr:row>
      <xdr:rowOff>95250</xdr:rowOff>
    </xdr:to>
    <xdr:pic>
      <xdr:nvPicPr>
        <xdr:cNvPr id="8" name="Imagem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429750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5</xdr:col>
      <xdr:colOff>406400</xdr:colOff>
      <xdr:row>53</xdr:row>
      <xdr:rowOff>133350</xdr:rowOff>
    </xdr:to>
    <xdr:pic>
      <xdr:nvPicPr>
        <xdr:cNvPr id="9" name="Imagem 8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57950"/>
          <a:ext cx="9439275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56"/>
  <sheetViews>
    <sheetView tabSelected="1" workbookViewId="0">
      <selection activeCell="C25" sqref="C25"/>
    </sheetView>
  </sheetViews>
  <sheetFormatPr defaultColWidth="9.109375" defaultRowHeight="13.2" x14ac:dyDescent="0.3"/>
  <cols>
    <col min="1" max="1" width="23.44140625" style="1" customWidth="1"/>
    <col min="2" max="2" width="20.33203125" style="1" customWidth="1"/>
    <col min="3" max="3" width="64.33203125" style="1" customWidth="1"/>
    <col min="4" max="4" width="10.88671875" style="1" customWidth="1"/>
    <col min="5" max="5" width="16.88671875" style="2" customWidth="1"/>
    <col min="6" max="6" width="14.6640625" style="2" customWidth="1"/>
    <col min="7" max="7" width="12.88671875" style="3" bestFit="1" customWidth="1"/>
    <col min="8" max="8" width="9.109375" style="3"/>
    <col min="9" max="16384" width="9.109375" style="1"/>
  </cols>
  <sheetData>
    <row r="5" spans="1:8" x14ac:dyDescent="0.3">
      <c r="G5" s="2"/>
    </row>
    <row r="6" spans="1:8" x14ac:dyDescent="0.3">
      <c r="H6" s="1"/>
    </row>
    <row r="7" spans="1:8" ht="18" x14ac:dyDescent="0.3">
      <c r="A7" s="56" t="s">
        <v>0</v>
      </c>
      <c r="B7" s="56"/>
      <c r="C7" s="56"/>
      <c r="D7" s="56"/>
      <c r="E7" s="56"/>
      <c r="F7" s="3"/>
      <c r="G7" s="1"/>
      <c r="H7" s="1"/>
    </row>
    <row r="8" spans="1:8" ht="21.6" customHeight="1" x14ac:dyDescent="0.3">
      <c r="A8" s="20" t="s">
        <v>13</v>
      </c>
      <c r="B8" s="10"/>
      <c r="C8" s="10"/>
      <c r="D8" s="10"/>
      <c r="E8" s="10"/>
      <c r="F8" s="3"/>
      <c r="G8" s="1"/>
      <c r="H8" s="1"/>
    </row>
    <row r="9" spans="1:8" ht="26.4" x14ac:dyDescent="0.3">
      <c r="D9" s="45" t="s">
        <v>10</v>
      </c>
      <c r="E9" s="3" t="s">
        <v>9</v>
      </c>
      <c r="G9" s="4"/>
      <c r="H9" s="1"/>
    </row>
    <row r="10" spans="1:8" ht="25.5" customHeight="1" x14ac:dyDescent="0.3">
      <c r="A10" s="51" t="s">
        <v>1</v>
      </c>
      <c r="B10" s="24" t="s">
        <v>7</v>
      </c>
      <c r="C10" s="31" t="s">
        <v>14</v>
      </c>
      <c r="D10" s="35" t="s">
        <v>16</v>
      </c>
      <c r="E10" s="14">
        <v>10000</v>
      </c>
      <c r="G10" s="2"/>
      <c r="H10" s="1"/>
    </row>
    <row r="11" spans="1:8" ht="30" customHeight="1" x14ac:dyDescent="0.3">
      <c r="A11" s="52"/>
      <c r="B11" s="25" t="s">
        <v>8</v>
      </c>
      <c r="C11" s="26" t="s">
        <v>15</v>
      </c>
      <c r="D11" s="36" t="s">
        <v>12</v>
      </c>
      <c r="E11" s="13">
        <v>100</v>
      </c>
      <c r="G11" s="2"/>
      <c r="H11" s="1"/>
    </row>
    <row r="12" spans="1:8" ht="27.75" customHeight="1" x14ac:dyDescent="0.3">
      <c r="A12" s="54" t="s">
        <v>23</v>
      </c>
      <c r="B12" s="24" t="s">
        <v>7</v>
      </c>
      <c r="C12" s="31" t="s">
        <v>14</v>
      </c>
      <c r="D12" s="35" t="s">
        <v>16</v>
      </c>
      <c r="E12" s="14">
        <v>8000</v>
      </c>
      <c r="F12" s="3"/>
    </row>
    <row r="13" spans="1:8" ht="21.75" customHeight="1" x14ac:dyDescent="0.3">
      <c r="A13" s="55"/>
      <c r="B13" s="25" t="s">
        <v>8</v>
      </c>
      <c r="C13" s="26" t="s">
        <v>15</v>
      </c>
      <c r="D13" s="36" t="s">
        <v>12</v>
      </c>
      <c r="E13" s="13">
        <v>85</v>
      </c>
      <c r="F13" s="3"/>
    </row>
    <row r="14" spans="1:8" x14ac:dyDescent="0.3">
      <c r="A14" s="37"/>
      <c r="B14" s="40"/>
      <c r="C14" s="44" t="s">
        <v>24</v>
      </c>
      <c r="D14" s="44"/>
      <c r="E14" s="46">
        <v>1000000</v>
      </c>
      <c r="F14" s="3"/>
    </row>
    <row r="15" spans="1:8" x14ac:dyDescent="0.3">
      <c r="A15" s="41"/>
      <c r="B15" s="42"/>
      <c r="C15" s="38" t="s">
        <v>25</v>
      </c>
      <c r="D15" s="43"/>
      <c r="E15" s="39">
        <f>E14*0.1</f>
        <v>100000</v>
      </c>
      <c r="F15" s="3"/>
    </row>
    <row r="16" spans="1:8" x14ac:dyDescent="0.3">
      <c r="A16" s="53" t="s">
        <v>4</v>
      </c>
      <c r="B16" s="53"/>
      <c r="C16" s="53"/>
      <c r="D16" s="15"/>
      <c r="E16" s="16">
        <f>IF((E12)/(0.9*(E10))&gt;=1,1,(E12)/(0.9*(E10)))</f>
        <v>0.88888888888888884</v>
      </c>
      <c r="F16" s="3"/>
    </row>
    <row r="17" spans="1:6" x14ac:dyDescent="0.3">
      <c r="A17" s="47" t="s">
        <v>5</v>
      </c>
      <c r="B17" s="47"/>
      <c r="C17" s="47"/>
      <c r="D17" s="9"/>
      <c r="E17" s="16">
        <f>IF((E13)/(0.9*(E11))&gt;=1,1,(E13)/(0.9*(E11)))</f>
        <v>0.94444444444444442</v>
      </c>
      <c r="F17" s="3"/>
    </row>
    <row r="18" spans="1:6" s="3" customFormat="1" x14ac:dyDescent="0.3">
      <c r="A18" s="47" t="s">
        <v>2</v>
      </c>
      <c r="B18" s="47"/>
      <c r="C18" s="47"/>
      <c r="D18" s="9"/>
      <c r="E18" s="8">
        <f>IF(((0.9*E10-E12)/(0.9*E10))*0.1*E14&gt;0,((0.9*E10-E12)/(0.9*E10))*0.1*E14,0)+(IF((0.9*E11-E13)/(0.9*E11)*0.1*E14&gt;0,(0.9*E11-E13)/(0.9*E11)*0.1*E14,0))</f>
        <v>16666.666666666668</v>
      </c>
    </row>
    <row r="19" spans="1:6" s="3" customFormat="1" x14ac:dyDescent="0.3">
      <c r="A19" s="47" t="s">
        <v>3</v>
      </c>
      <c r="B19" s="47"/>
      <c r="C19" s="47"/>
      <c r="D19" s="9"/>
      <c r="E19" s="7">
        <f>E18/E14</f>
        <v>1.6666666666666666E-2</v>
      </c>
    </row>
    <row r="20" spans="1:6" s="3" customFormat="1" x14ac:dyDescent="0.3">
      <c r="A20" s="4"/>
      <c r="D20" s="4"/>
    </row>
    <row r="21" spans="1:6" s="3" customFormat="1" ht="32.4" customHeight="1" x14ac:dyDescent="0.3">
      <c r="A21" s="20" t="s">
        <v>17</v>
      </c>
      <c r="B21" s="17"/>
      <c r="C21" s="17"/>
      <c r="D21" s="17"/>
      <c r="E21" s="17"/>
    </row>
    <row r="22" spans="1:6" s="3" customFormat="1" ht="26.4" x14ac:dyDescent="0.3">
      <c r="A22" s="1"/>
      <c r="B22" s="1"/>
      <c r="C22" s="1"/>
      <c r="D22" s="45" t="s">
        <v>10</v>
      </c>
      <c r="E22" s="3" t="s">
        <v>9</v>
      </c>
    </row>
    <row r="23" spans="1:6" s="3" customFormat="1" ht="26.4" x14ac:dyDescent="0.3">
      <c r="A23" s="51" t="s">
        <v>1</v>
      </c>
      <c r="B23" s="11" t="s">
        <v>7</v>
      </c>
      <c r="C23" s="31" t="s">
        <v>18</v>
      </c>
      <c r="D23" s="32" t="s">
        <v>26</v>
      </c>
      <c r="E23" s="14">
        <v>10000</v>
      </c>
    </row>
    <row r="24" spans="1:6" s="3" customFormat="1" ht="22.5" customHeight="1" x14ac:dyDescent="0.25">
      <c r="A24" s="52"/>
      <c r="B24" s="12" t="s">
        <v>8</v>
      </c>
      <c r="C24" s="21" t="s">
        <v>19</v>
      </c>
      <c r="D24" s="33" t="s">
        <v>12</v>
      </c>
      <c r="E24" s="13">
        <v>100</v>
      </c>
    </row>
    <row r="25" spans="1:6" s="3" customFormat="1" ht="26.4" x14ac:dyDescent="0.3">
      <c r="A25" s="54" t="s">
        <v>23</v>
      </c>
      <c r="B25" s="11" t="s">
        <v>7</v>
      </c>
      <c r="C25" s="31" t="s">
        <v>18</v>
      </c>
      <c r="D25" s="32" t="s">
        <v>26</v>
      </c>
      <c r="E25" s="14">
        <v>7000</v>
      </c>
    </row>
    <row r="26" spans="1:6" s="3" customFormat="1" ht="24" x14ac:dyDescent="0.25">
      <c r="A26" s="55"/>
      <c r="B26" s="12" t="s">
        <v>8</v>
      </c>
      <c r="C26" s="27" t="s">
        <v>19</v>
      </c>
      <c r="D26" s="34" t="s">
        <v>12</v>
      </c>
      <c r="E26" s="13">
        <v>90</v>
      </c>
    </row>
    <row r="27" spans="1:6" x14ac:dyDescent="0.3">
      <c r="A27" s="37"/>
      <c r="B27" s="40"/>
      <c r="C27" s="44" t="s">
        <v>6</v>
      </c>
      <c r="D27" s="44"/>
      <c r="E27" s="46">
        <v>1000000</v>
      </c>
      <c r="F27" s="3"/>
    </row>
    <row r="28" spans="1:6" x14ac:dyDescent="0.3">
      <c r="A28" s="41"/>
      <c r="B28" s="42"/>
      <c r="C28" s="38" t="s">
        <v>25</v>
      </c>
      <c r="D28" s="43"/>
      <c r="E28" s="39">
        <f>E27*0.1</f>
        <v>100000</v>
      </c>
      <c r="F28" s="3"/>
    </row>
    <row r="29" spans="1:6" s="3" customFormat="1" x14ac:dyDescent="0.3">
      <c r="A29" s="53" t="s">
        <v>4</v>
      </c>
      <c r="B29" s="53"/>
      <c r="C29" s="53"/>
      <c r="D29" s="19"/>
      <c r="E29" s="16">
        <f>IF((E25)/(0.9*(E23))&gt;=1,1,(E25)/(0.9*(E23)))</f>
        <v>0.77777777777777779</v>
      </c>
    </row>
    <row r="30" spans="1:6" s="3" customFormat="1" x14ac:dyDescent="0.3">
      <c r="A30" s="47" t="s">
        <v>5</v>
      </c>
      <c r="B30" s="47"/>
      <c r="C30" s="47"/>
      <c r="D30" s="18"/>
      <c r="E30" s="7">
        <f>IF((E26)/(0.9*(E24))&gt;=1,1,(E26)/(0.9*(E24)))</f>
        <v>1</v>
      </c>
    </row>
    <row r="31" spans="1:6" s="3" customFormat="1" x14ac:dyDescent="0.3">
      <c r="A31" s="47" t="s">
        <v>2</v>
      </c>
      <c r="B31" s="47"/>
      <c r="C31" s="47"/>
      <c r="D31" s="18"/>
      <c r="E31" s="8">
        <f>IF(((0.9*E23-E25)/(0.9*E23))*0.1*E27&gt;0,((0.9*E23-E25)/(0.9*E23))*0.1*E27,0)+(IF((0.9*E24-E26)/(0.9*E24)*0.1*E27&gt;0,(0.9*E24-E26)/(0.9*E24)*0.1*E27,0))</f>
        <v>22222.222222222223</v>
      </c>
    </row>
    <row r="32" spans="1:6" s="3" customFormat="1" x14ac:dyDescent="0.3">
      <c r="A32" s="47" t="s">
        <v>3</v>
      </c>
      <c r="B32" s="47"/>
      <c r="C32" s="47"/>
      <c r="D32" s="18"/>
      <c r="E32" s="7">
        <f>E31/E27</f>
        <v>2.2222222222222223E-2</v>
      </c>
    </row>
    <row r="33" spans="1:6" s="30" customFormat="1" ht="13.5" customHeight="1" x14ac:dyDescent="0.3">
      <c r="A33" s="28"/>
      <c r="B33" s="28"/>
      <c r="C33" s="28"/>
      <c r="D33" s="28"/>
      <c r="E33" s="29"/>
    </row>
    <row r="34" spans="1:6" s="3" customFormat="1" ht="32.4" customHeight="1" x14ac:dyDescent="0.3">
      <c r="A34" s="20" t="s">
        <v>20</v>
      </c>
      <c r="B34" s="17"/>
      <c r="C34" s="17"/>
      <c r="D34" s="17"/>
      <c r="E34" s="17"/>
    </row>
    <row r="35" spans="1:6" s="3" customFormat="1" ht="26.4" x14ac:dyDescent="0.3">
      <c r="A35" s="1"/>
      <c r="B35" s="1"/>
      <c r="C35" s="1"/>
      <c r="D35" s="45" t="s">
        <v>10</v>
      </c>
      <c r="E35" s="3" t="s">
        <v>9</v>
      </c>
    </row>
    <row r="36" spans="1:6" s="3" customFormat="1" ht="26.4" x14ac:dyDescent="0.3">
      <c r="A36" s="51" t="s">
        <v>1</v>
      </c>
      <c r="B36" s="11" t="s">
        <v>7</v>
      </c>
      <c r="C36" s="31" t="s">
        <v>21</v>
      </c>
      <c r="D36" s="32" t="s">
        <v>26</v>
      </c>
      <c r="E36" s="14">
        <v>10000</v>
      </c>
    </row>
    <row r="37" spans="1:6" s="3" customFormat="1" ht="27.6" customHeight="1" x14ac:dyDescent="0.25">
      <c r="A37" s="52"/>
      <c r="B37" s="12" t="s">
        <v>8</v>
      </c>
      <c r="C37" s="21" t="s">
        <v>22</v>
      </c>
      <c r="D37" s="33" t="s">
        <v>12</v>
      </c>
      <c r="E37" s="13">
        <v>90</v>
      </c>
    </row>
    <row r="38" spans="1:6" s="3" customFormat="1" ht="26.4" x14ac:dyDescent="0.3">
      <c r="A38" s="54" t="s">
        <v>23</v>
      </c>
      <c r="B38" s="11" t="s">
        <v>7</v>
      </c>
      <c r="C38" s="31" t="s">
        <v>21</v>
      </c>
      <c r="D38" s="32" t="s">
        <v>26</v>
      </c>
      <c r="E38" s="14">
        <v>10000</v>
      </c>
    </row>
    <row r="39" spans="1:6" s="3" customFormat="1" ht="24" x14ac:dyDescent="0.25">
      <c r="A39" s="55"/>
      <c r="B39" s="5" t="s">
        <v>8</v>
      </c>
      <c r="C39" s="21" t="s">
        <v>22</v>
      </c>
      <c r="D39" s="34" t="s">
        <v>12</v>
      </c>
      <c r="E39" s="13">
        <v>70</v>
      </c>
    </row>
    <row r="40" spans="1:6" x14ac:dyDescent="0.3">
      <c r="A40" s="37"/>
      <c r="B40" s="40"/>
      <c r="C40" s="44" t="s">
        <v>6</v>
      </c>
      <c r="D40" s="44"/>
      <c r="E40" s="46">
        <v>1000000</v>
      </c>
      <c r="F40" s="3"/>
    </row>
    <row r="41" spans="1:6" x14ac:dyDescent="0.3">
      <c r="A41" s="41"/>
      <c r="B41" s="42"/>
      <c r="C41" s="38" t="s">
        <v>25</v>
      </c>
      <c r="D41" s="43"/>
      <c r="E41" s="39">
        <f>E40*0.1</f>
        <v>100000</v>
      </c>
      <c r="F41" s="3"/>
    </row>
    <row r="42" spans="1:6" s="3" customFormat="1" x14ac:dyDescent="0.3">
      <c r="A42" s="53" t="s">
        <v>4</v>
      </c>
      <c r="B42" s="53"/>
      <c r="C42" s="53"/>
      <c r="D42" s="23"/>
      <c r="E42" s="16">
        <f>IF((E38)/(0.9*(E36))&gt;=1,1,(E38)/(0.9*(E36)))</f>
        <v>1</v>
      </c>
    </row>
    <row r="43" spans="1:6" s="3" customFormat="1" x14ac:dyDescent="0.3">
      <c r="A43" s="47" t="s">
        <v>5</v>
      </c>
      <c r="B43" s="47"/>
      <c r="C43" s="47"/>
      <c r="D43" s="22"/>
      <c r="E43" s="7">
        <f>IF((E39)/(0.9*(E37))&gt;=1,1,(E39)/(0.9*(E37)))</f>
        <v>0.86419753086419748</v>
      </c>
    </row>
    <row r="44" spans="1:6" s="3" customFormat="1" x14ac:dyDescent="0.3">
      <c r="A44" s="47" t="s">
        <v>2</v>
      </c>
      <c r="B44" s="47"/>
      <c r="C44" s="47"/>
      <c r="D44" s="22"/>
      <c r="E44" s="8">
        <f>IF(((0.9*E36-E38)/(0.9*E36))*0.1*E40&gt;0,((0.9*E36-E38)/(0.9*E36))*0.1*E40,0)+(IF((0.9*E37-E39)/(0.9*E37)*0.1*E40&gt;0,(0.9*E37-E39)/(0.9*E37)*0.1*E40,0))</f>
        <v>13580.246913580248</v>
      </c>
    </row>
    <row r="45" spans="1:6" s="3" customFormat="1" x14ac:dyDescent="0.3">
      <c r="A45" s="47" t="s">
        <v>3</v>
      </c>
      <c r="B45" s="47"/>
      <c r="C45" s="47"/>
      <c r="D45" s="22"/>
      <c r="E45" s="7">
        <f>E44/E40</f>
        <v>1.3580246913580247E-2</v>
      </c>
    </row>
    <row r="46" spans="1:6" s="3" customFormat="1" x14ac:dyDescent="0.3">
      <c r="A46" s="4"/>
      <c r="D46" s="4"/>
    </row>
    <row r="47" spans="1:6" s="3" customFormat="1" ht="66" customHeight="1" x14ac:dyDescent="0.3">
      <c r="A47" s="48" t="s">
        <v>11</v>
      </c>
      <c r="B47" s="49"/>
      <c r="C47" s="49"/>
      <c r="D47" s="49"/>
      <c r="E47" s="50"/>
    </row>
    <row r="48" spans="1:6" s="3" customFormat="1" x14ac:dyDescent="0.3">
      <c r="A48" s="4"/>
      <c r="D48" s="4"/>
    </row>
    <row r="49" spans="1:8" s="3" customFormat="1" x14ac:dyDescent="0.3">
      <c r="A49" s="4"/>
      <c r="D49" s="4"/>
    </row>
    <row r="50" spans="1:8" s="3" customFormat="1" x14ac:dyDescent="0.3">
      <c r="C50" s="1"/>
      <c r="D50" s="1"/>
      <c r="E50" s="4"/>
    </row>
    <row r="51" spans="1:8" s="3" customFormat="1" x14ac:dyDescent="0.3">
      <c r="A51" s="1"/>
      <c r="B51" s="1"/>
      <c r="C51" s="1"/>
      <c r="D51" s="1"/>
      <c r="E51" s="4"/>
    </row>
    <row r="52" spans="1:8" x14ac:dyDescent="0.3">
      <c r="F52" s="3"/>
    </row>
    <row r="53" spans="1:8" x14ac:dyDescent="0.3">
      <c r="F53" s="3"/>
    </row>
    <row r="54" spans="1:8" x14ac:dyDescent="0.3">
      <c r="F54" s="3"/>
    </row>
    <row r="55" spans="1:8" ht="18" x14ac:dyDescent="0.35">
      <c r="H55" s="6"/>
    </row>
    <row r="56" spans="1:8" x14ac:dyDescent="0.3">
      <c r="F56" s="1"/>
    </row>
  </sheetData>
  <mergeCells count="20">
    <mergeCell ref="A7:E7"/>
    <mergeCell ref="A19:C19"/>
    <mergeCell ref="A10:A11"/>
    <mergeCell ref="A16:C16"/>
    <mergeCell ref="A17:C17"/>
    <mergeCell ref="A18:C18"/>
    <mergeCell ref="A12:A13"/>
    <mergeCell ref="A32:C32"/>
    <mergeCell ref="A47:E47"/>
    <mergeCell ref="A23:A24"/>
    <mergeCell ref="A29:C29"/>
    <mergeCell ref="A30:C30"/>
    <mergeCell ref="A31:C31"/>
    <mergeCell ref="A36:A37"/>
    <mergeCell ref="A42:C42"/>
    <mergeCell ref="A43:C43"/>
    <mergeCell ref="A44:C44"/>
    <mergeCell ref="A45:C45"/>
    <mergeCell ref="A25:A26"/>
    <mergeCell ref="A38:A39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Simulador Correção Financeira</vt:lpstr>
    </vt:vector>
  </TitlesOfParts>
  <Company>POPH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Isabel Coelho</dc:creator>
  <cp:lastModifiedBy>vanessa.albino</cp:lastModifiedBy>
  <cp:lastPrinted>2015-04-16T13:59:05Z</cp:lastPrinted>
  <dcterms:created xsi:type="dcterms:W3CDTF">2015-04-13T17:01:21Z</dcterms:created>
  <dcterms:modified xsi:type="dcterms:W3CDTF">2016-06-15T10:26:47Z</dcterms:modified>
</cp:coreProperties>
</file>